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0580" windowHeight="11580"/>
  </bookViews>
  <sheets>
    <sheet name="песок" sheetId="6" r:id="rId1"/>
    <sheet name="СТ. БОЙ" sheetId="4" r:id="rId2"/>
    <sheet name="доломит" sheetId="1" r:id="rId3"/>
  </sheets>
  <definedNames>
    <definedName name="_xlnm._FilterDatabase" localSheetId="2" hidden="1">доломит!$A$1:$G$7</definedName>
    <definedName name="_xlnm._FilterDatabase" localSheetId="0" hidden="1">песок!$A$2:$S$21</definedName>
    <definedName name="_xlnm._FilterDatabase" localSheetId="1" hidden="1">'СТ. БОЙ'!$A$1:$G$19</definedName>
    <definedName name="_xlnm.Print_Area" localSheetId="0">песок!$A$1:$T$19</definedName>
  </definedNames>
  <calcPr calcId="145621" refMode="R1C1"/>
</workbook>
</file>

<file path=xl/calcChain.xml><?xml version="1.0" encoding="utf-8"?>
<calcChain xmlns="http://schemas.openxmlformats.org/spreadsheetml/2006/main">
  <c r="N19" i="6" l="1"/>
  <c r="M19" i="6"/>
  <c r="L19" i="6"/>
  <c r="J19" i="6"/>
  <c r="G3" i="6"/>
  <c r="E3" i="6"/>
  <c r="D3" i="6"/>
  <c r="N16" i="6"/>
  <c r="H16" i="6"/>
</calcChain>
</file>

<file path=xl/sharedStrings.xml><?xml version="1.0" encoding="utf-8"?>
<sst xmlns="http://schemas.openxmlformats.org/spreadsheetml/2006/main" count="131" uniqueCount="111">
  <si>
    <t>Поставщик/ наименование сырьевых</t>
  </si>
  <si>
    <t>Дата направления запроса</t>
  </si>
  <si>
    <t xml:space="preserve"> ООО "Кварцверке Ульяновск"</t>
  </si>
  <si>
    <t xml:space="preserve"> ОАО "Горно-обогатительная компания "Мураевня" (Рязанская обл.)</t>
  </si>
  <si>
    <t xml:space="preserve"> ЗАО "Балашейские пески" (Самарская обл.)</t>
  </si>
  <si>
    <t xml:space="preserve"> ООО "Великодворский перерабатывающий комбинат" (Владимирская обл.)</t>
  </si>
  <si>
    <t xml:space="preserve"> ООО "Агропромэнерго" (Ставропольский край) </t>
  </si>
  <si>
    <t>Эл. почта</t>
  </si>
  <si>
    <t>Телефоны</t>
  </si>
  <si>
    <t>Должность ,Ф.И.О. ответственногоза исполнение</t>
  </si>
  <si>
    <t xml:space="preserve">моб. тел.8-916-128-26-43                     раб. Тел. 495-232-51-49                                       </t>
  </si>
  <si>
    <t>Должность Ф.И.О. руководителя</t>
  </si>
  <si>
    <t>Ген. директор Кривитский  Михаил Борисович</t>
  </si>
  <si>
    <t>Менеджер по продажам                Федоров Алексей Николаевич</t>
  </si>
  <si>
    <t>Alexey.Fedotov@sibelco.com</t>
  </si>
  <si>
    <t>info@muraevnya.ru</t>
  </si>
  <si>
    <t>Савельев Алексей Вячеславович</t>
  </si>
  <si>
    <t xml:space="preserve"> (4912) 38-88-37, 38-88-35
</t>
  </si>
  <si>
    <t>bp@bp.syzran.ru</t>
  </si>
  <si>
    <t>Жухарев Юрий Владимирович 
Генеральный директор </t>
  </si>
  <si>
    <t>Генеральный Директор Савельев Алексей Вячеславович</t>
  </si>
  <si>
    <t xml:space="preserve"> 49234-4-45-02
</t>
  </si>
  <si>
    <t>Морозов Иван Николаевич 
Генеральный директор </t>
  </si>
  <si>
    <t>agroenergo2004@mail.ru</t>
  </si>
  <si>
    <t xml:space="preserve">Щербаков Андрей Валентинович 
Генеральный директор </t>
  </si>
  <si>
    <t>831) 416-02-91</t>
  </si>
  <si>
    <t>Доломит</t>
  </si>
  <si>
    <t>ООО "Кавдоломит"</t>
  </si>
  <si>
    <t>Объединение компаний</t>
  </si>
  <si>
    <t>ООО "Кварцевые пески"/ООО "Кварцкум" (Нижегородская обл.)</t>
  </si>
  <si>
    <t xml:space="preserve">  Щербаков Андрей Валентинович 
Генеральный директор / Генеральный Директор Хусаинов Радик Нуреевич</t>
  </si>
  <si>
    <t xml:space="preserve">Объедиренная компания </t>
  </si>
  <si>
    <t>Руководитель отдела продаж Новиков Олег Владимирович</t>
  </si>
  <si>
    <t>Генеральный Директор  Элюнова Ирина Викторовна</t>
  </si>
  <si>
    <t>8-937-889-11-81</t>
  </si>
  <si>
    <t xml:space="preserve">Руководитель отдела продаж  Тарасов Андрей Николаевич </t>
  </si>
  <si>
    <t>tarasov.comdir@mail.ru balkumg@acs.nnov.ru</t>
  </si>
  <si>
    <t xml:space="preserve">8-920-072-92-09                           (950) 604-00-66
+7 (83144) 7-05-94
</t>
  </si>
  <si>
    <t>865) 492-13-74, 2-33-90,               86549-2-13-74</t>
  </si>
  <si>
    <t>Отдел продаж Гермен</t>
  </si>
  <si>
    <t>8-928-070-03-77</t>
  </si>
  <si>
    <t>chera.888_@mail.ru</t>
  </si>
  <si>
    <t>Генеральный директор Агузавров В.А.</t>
  </si>
  <si>
    <t>ООО "Минералы"</t>
  </si>
  <si>
    <t>Закиров Руслан Наильевич</t>
  </si>
  <si>
    <t>rus_zakirov_1981@mail.ru</t>
  </si>
  <si>
    <t>8-963-466-47-51</t>
  </si>
  <si>
    <t>novikov@qwvostok.ru</t>
  </si>
  <si>
    <t>Дата предоставлено КП</t>
  </si>
  <si>
    <t>Известняк</t>
  </si>
  <si>
    <t xml:space="preserve">На 9 неделе поедут в карьер. После чего продоставят  КП </t>
  </si>
  <si>
    <t xml:space="preserve">ООО "Добрятинский комбинат минеральных порошков" </t>
  </si>
  <si>
    <t>Сода</t>
  </si>
  <si>
    <t xml:space="preserve">DGkuznetsov@pikalevo-soda.ru
</t>
  </si>
  <si>
    <t xml:space="preserve">Кузнецов Денис Генрихович
</t>
  </si>
  <si>
    <t xml:space="preserve">8 (495) 789-21-57 доб. 106 +7(909)155-33-79
</t>
  </si>
  <si>
    <t>ЗАО "Пикалевская сода"</t>
  </si>
  <si>
    <t>ООО "Кварц"</t>
  </si>
  <si>
    <t>ООО "Лукьяновский ГОК"</t>
  </si>
  <si>
    <t>ОАО"Янгелевский ГОК"</t>
  </si>
  <si>
    <t>Поставщик</t>
  </si>
  <si>
    <t>Объедиренная компания Кварцверке</t>
  </si>
  <si>
    <t xml:space="preserve">(8464) 933-342,                        (8464) 93-33-37 
</t>
  </si>
  <si>
    <t>ООО "Ташлинский ГОК"</t>
  </si>
  <si>
    <t>предоставят после подписания письма о погашении задолженности</t>
  </si>
  <si>
    <t>Вр.Ио. Генерального директора Носкова Ирина Владимировна</t>
  </si>
  <si>
    <t>Менеджер Курчавов Александр</t>
  </si>
  <si>
    <t>office@ulguartz.ru,   a.kurchavov@ulquartz.ru</t>
  </si>
  <si>
    <t>t-gok@mail.ru</t>
  </si>
  <si>
    <t>Ком. Директор Младенов А.</t>
  </si>
  <si>
    <t>ag­_sko@mail.ru</t>
  </si>
  <si>
    <t>Менеджер Наталья</t>
  </si>
  <si>
    <t>8-7152-46-25-38 моб. ген.директора 8-777-606-88-88</t>
  </si>
  <si>
    <t>Жицкий Игорь Анатольевич</t>
  </si>
  <si>
    <t>(3952) 77-87-14, доб. 201
сотовый 8-964-730-08-19</t>
  </si>
  <si>
    <t xml:space="preserve">и.о. заместителя генерального директора 
ОАО "Янгелевский ГОК"
Петрова Ольга Владимировна 
</t>
  </si>
  <si>
    <t>manager@yagok.ru            для запроса          pov@yagok.ru</t>
  </si>
  <si>
    <t>akroshechkin.lgok@sferarm.ru</t>
  </si>
  <si>
    <t>Менеджер Крошечкин Антон</t>
  </si>
  <si>
    <t>ООО "СтеклоИнвестГрупп"</t>
  </si>
  <si>
    <t>предоставят до 26.03.16</t>
  </si>
  <si>
    <t xml:space="preserve">Джамбули </t>
  </si>
  <si>
    <t>8-985-411-45-15</t>
  </si>
  <si>
    <t>Углава Георгий Борисович</t>
  </si>
  <si>
    <t>stekloinvestgrupp@gmail.com</t>
  </si>
  <si>
    <t>87756126757@mail.ru</t>
  </si>
  <si>
    <t>КарагандаВторсырье</t>
  </si>
  <si>
    <t>ООО "Вторсырье-Чита"</t>
  </si>
  <si>
    <t>Условия оплаты</t>
  </si>
  <si>
    <t>Цена песка за 1 тн., с НДС 18% условия поставки  FCA ст. отправления</t>
  </si>
  <si>
    <t>Предоплата 100%</t>
  </si>
  <si>
    <t>8-842-33-2-63-55</t>
  </si>
  <si>
    <t>ООО " Силикат-А" (Актобэ-Гласс) обогащенный</t>
  </si>
  <si>
    <t>ООО " Силикат-А" (Актобэ-Гласс) не  обогащенный</t>
  </si>
  <si>
    <t>Цена песка за 1 тн., с НДС 18% условия поставки  DAP ст. назначения</t>
  </si>
  <si>
    <t>ОАО "Раменский ГОК" ( ЗАО "Неболчинское карьероуправление"  ст.Неболчи</t>
  </si>
  <si>
    <t>Доставка</t>
  </si>
  <si>
    <t xml:space="preserve">Ориентир </t>
  </si>
  <si>
    <t>Взаимозачет</t>
  </si>
  <si>
    <t xml:space="preserve"> ООО "Балкум" (Нижегородская обл.) Сухобезводное </t>
  </si>
  <si>
    <t xml:space="preserve"> ООО "Балкум" (Нижегородская обл.) Балахна</t>
  </si>
  <si>
    <t>Марка песка</t>
  </si>
  <si>
    <t>ВС-030</t>
  </si>
  <si>
    <t>ВС-030, пб-151</t>
  </si>
  <si>
    <t>ВС-030, пб-152</t>
  </si>
  <si>
    <t>ЗАО «Неболчинское карьероуправление»</t>
  </si>
  <si>
    <t xml:space="preserve">
+7 (8162) 968-260
+7 (8162) 968-261 </t>
  </si>
  <si>
    <t>office-nku@sibelco.com</t>
  </si>
  <si>
    <t>Гомельский ГОК</t>
  </si>
  <si>
    <t>8-10-375-2333-9-59-35-отд.сбыта</t>
  </si>
  <si>
    <t>gok_inna@tut.by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</si>
</sst>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  <font>
      <b/>
      <sz val="11"/>
      <color rgb="FF333333"/>
      <name val="Arial"/>
      <family val="2"/>
      <charset val="204"/>
    </font>
    <font>
      <b/>
      <sz val="11"/>
      <color rgb="FF000000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3" fontId="4" fillId="0" borderId="1" xfId="0" applyNumberFormat="1" applyFont="1" applyBorder="1" applyAlignment="1">
      <alignment wrapText="1"/>
    </xf>
    <xf numFmtId="0" fontId="5" fillId="0" borderId="1" xfId="2" applyBorder="1" applyAlignment="1" applyProtection="1">
      <alignment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/>
    <xf numFmtId="0" fontId="3" fillId="0" borderId="1" xfId="0" applyFont="1" applyBorder="1"/>
    <xf numFmtId="0" fontId="2" fillId="0" borderId="1" xfId="0" applyFont="1" applyBorder="1"/>
    <xf numFmtId="16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2" fillId="6" borderId="1" xfId="0" applyFont="1" applyFill="1" applyBorder="1"/>
    <xf numFmtId="164" fontId="4" fillId="6" borderId="1" xfId="0" applyNumberFormat="1" applyFon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 wrapText="1"/>
    </xf>
    <xf numFmtId="3" fontId="0" fillId="6" borderId="1" xfId="0" applyNumberFormat="1" applyFill="1" applyBorder="1" applyAlignment="1">
      <alignment wrapText="1"/>
    </xf>
    <xf numFmtId="0" fontId="5" fillId="6" borderId="1" xfId="2" applyFill="1" applyBorder="1" applyAlignment="1" applyProtection="1">
      <alignment wrapText="1"/>
    </xf>
    <xf numFmtId="3" fontId="0" fillId="0" borderId="1" xfId="0" applyNumberFormat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4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164" fontId="7" fillId="4" borderId="1" xfId="0" applyNumberFormat="1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 wrapText="1"/>
    </xf>
    <xf numFmtId="3" fontId="7" fillId="4" borderId="1" xfId="0" applyNumberFormat="1" applyFont="1" applyFill="1" applyBorder="1" applyAlignment="1">
      <alignment wrapText="1"/>
    </xf>
    <xf numFmtId="0" fontId="8" fillId="4" borderId="1" xfId="2" applyFont="1" applyFill="1" applyBorder="1" applyAlignment="1" applyProtection="1">
      <alignment wrapText="1"/>
    </xf>
    <xf numFmtId="0" fontId="7" fillId="0" borderId="0" xfId="0" applyFont="1" applyAlignment="1">
      <alignment wrapText="1"/>
    </xf>
    <xf numFmtId="164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3" fontId="7" fillId="5" borderId="1" xfId="0" applyNumberFormat="1" applyFont="1" applyFill="1" applyBorder="1" applyAlignment="1">
      <alignment wrapText="1"/>
    </xf>
    <xf numFmtId="0" fontId="8" fillId="5" borderId="1" xfId="2" applyFont="1" applyFill="1" applyBorder="1" applyAlignment="1" applyProtection="1">
      <alignment wrapText="1"/>
    </xf>
    <xf numFmtId="0" fontId="9" fillId="5" borderId="0" xfId="0" applyFont="1" applyFill="1" applyAlignment="1">
      <alignment horizontal="center" wrapText="1"/>
    </xf>
    <xf numFmtId="0" fontId="9" fillId="5" borderId="1" xfId="0" applyFont="1" applyFill="1" applyBorder="1"/>
    <xf numFmtId="3" fontId="7" fillId="5" borderId="1" xfId="0" applyNumberFormat="1" applyFont="1" applyFill="1" applyBorder="1" applyAlignment="1">
      <alignment horizontal="center" wrapText="1"/>
    </xf>
    <xf numFmtId="3" fontId="7" fillId="5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wrapText="1"/>
    </xf>
    <xf numFmtId="0" fontId="8" fillId="0" borderId="1" xfId="2" applyFont="1" applyFill="1" applyBorder="1" applyAlignment="1" applyProtection="1">
      <alignment wrapText="1"/>
    </xf>
    <xf numFmtId="164" fontId="7" fillId="3" borderId="1" xfId="0" applyNumberFormat="1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 wrapText="1"/>
    </xf>
    <xf numFmtId="3" fontId="7" fillId="3" borderId="1" xfId="0" applyNumberFormat="1" applyFont="1" applyFill="1" applyBorder="1" applyAlignment="1">
      <alignment horizontal="center" vertical="top" wrapText="1"/>
    </xf>
    <xf numFmtId="3" fontId="7" fillId="3" borderId="1" xfId="0" applyNumberFormat="1" applyFont="1" applyFill="1" applyBorder="1" applyAlignment="1">
      <alignment vertical="top" wrapText="1"/>
    </xf>
    <xf numFmtId="0" fontId="8" fillId="3" borderId="1" xfId="2" applyFont="1" applyFill="1" applyBorder="1" applyAlignment="1" applyProtection="1">
      <alignment wrapText="1"/>
    </xf>
    <xf numFmtId="3" fontId="7" fillId="3" borderId="1" xfId="0" applyNumberFormat="1" applyFont="1" applyFill="1" applyBorder="1" applyAlignment="1">
      <alignment wrapText="1"/>
    </xf>
    <xf numFmtId="164" fontId="7" fillId="0" borderId="1" xfId="0" applyNumberFormat="1" applyFont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Fill="1" applyBorder="1"/>
    <xf numFmtId="3" fontId="7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/>
    <xf numFmtId="0" fontId="5" fillId="0" borderId="1" xfId="2" applyFill="1" applyBorder="1" applyAlignment="1" applyProtection="1">
      <alignment wrapText="1"/>
    </xf>
    <xf numFmtId="0" fontId="9" fillId="0" borderId="1" xfId="0" applyFont="1" applyFill="1" applyBorder="1"/>
    <xf numFmtId="3" fontId="7" fillId="0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wrapText="1"/>
    </xf>
    <xf numFmtId="4" fontId="7" fillId="4" borderId="2" xfId="0" applyNumberFormat="1" applyFont="1" applyFill="1" applyBorder="1" applyAlignment="1">
      <alignment wrapText="1"/>
    </xf>
    <xf numFmtId="4" fontId="7" fillId="0" borderId="1" xfId="0" applyNumberFormat="1" applyFont="1" applyBorder="1"/>
    <xf numFmtId="4" fontId="7" fillId="0" borderId="1" xfId="0" applyNumberFormat="1" applyFont="1" applyFill="1" applyBorder="1" applyAlignment="1">
      <alignment horizontal="center"/>
    </xf>
    <xf numFmtId="4" fontId="7" fillId="5" borderId="2" xfId="0" applyNumberFormat="1" applyFont="1" applyFill="1" applyBorder="1" applyAlignment="1">
      <alignment horizontal="center" vertical="center" wrapText="1"/>
    </xf>
    <xf numFmtId="4" fontId="7" fillId="5" borderId="4" xfId="0" applyNumberFormat="1" applyFont="1" applyFill="1" applyBorder="1" applyAlignment="1">
      <alignment horizontal="center" vertical="center" wrapText="1"/>
    </xf>
    <xf numFmtId="4" fontId="7" fillId="5" borderId="3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/>
    <xf numFmtId="4" fontId="7" fillId="0" borderId="3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4" borderId="5" xfId="0" applyFont="1" applyFill="1" applyBorder="1" applyAlignment="1">
      <alignment wrapText="1"/>
    </xf>
    <xf numFmtId="0" fontId="7" fillId="4" borderId="7" xfId="0" applyFont="1" applyFill="1" applyBorder="1" applyAlignment="1">
      <alignment wrapText="1"/>
    </xf>
    <xf numFmtId="0" fontId="7" fillId="0" borderId="5" xfId="0" applyFont="1" applyBorder="1"/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/>
    <xf numFmtId="0" fontId="7" fillId="0" borderId="9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Fill="1" applyBorder="1"/>
    <xf numFmtId="0" fontId="7" fillId="0" borderId="6" xfId="0" applyFont="1" applyBorder="1"/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4" fontId="7" fillId="4" borderId="16" xfId="0" applyNumberFormat="1" applyFont="1" applyFill="1" applyBorder="1" applyAlignment="1">
      <alignment wrapText="1"/>
    </xf>
    <xf numFmtId="4" fontId="7" fillId="4" borderId="17" xfId="0" applyNumberFormat="1" applyFont="1" applyFill="1" applyBorder="1" applyAlignment="1">
      <alignment wrapText="1"/>
    </xf>
    <xf numFmtId="4" fontId="7" fillId="4" borderId="18" xfId="0" applyNumberFormat="1" applyFont="1" applyFill="1" applyBorder="1" applyAlignment="1">
      <alignment wrapText="1"/>
    </xf>
    <xf numFmtId="4" fontId="7" fillId="4" borderId="19" xfId="0" applyNumberFormat="1" applyFont="1" applyFill="1" applyBorder="1" applyAlignment="1">
      <alignment wrapText="1"/>
    </xf>
    <xf numFmtId="4" fontId="7" fillId="0" borderId="16" xfId="0" applyNumberFormat="1" applyFont="1" applyBorder="1"/>
    <xf numFmtId="4" fontId="7" fillId="0" borderId="17" xfId="0" applyNumberFormat="1" applyFont="1" applyBorder="1"/>
    <xf numFmtId="4" fontId="7" fillId="0" borderId="16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7" fillId="5" borderId="18" xfId="0" applyNumberFormat="1" applyFont="1" applyFill="1" applyBorder="1" applyAlignment="1">
      <alignment horizontal="center" vertical="center" wrapText="1"/>
    </xf>
    <xf numFmtId="4" fontId="7" fillId="5" borderId="19" xfId="0" applyNumberFormat="1" applyFont="1" applyFill="1" applyBorder="1" applyAlignment="1">
      <alignment horizontal="center" vertical="center" wrapText="1"/>
    </xf>
    <xf numFmtId="4" fontId="7" fillId="5" borderId="20" xfId="0" applyNumberFormat="1" applyFont="1" applyFill="1" applyBorder="1" applyAlignment="1">
      <alignment horizontal="center" vertical="center" wrapText="1"/>
    </xf>
    <xf numFmtId="4" fontId="7" fillId="5" borderId="21" xfId="0" applyNumberFormat="1" applyFont="1" applyFill="1" applyBorder="1" applyAlignment="1">
      <alignment horizontal="center" vertical="center" wrapText="1"/>
    </xf>
    <xf numFmtId="4" fontId="7" fillId="5" borderId="22" xfId="0" applyNumberFormat="1" applyFont="1" applyFill="1" applyBorder="1" applyAlignment="1">
      <alignment horizontal="center" vertical="center" wrapText="1"/>
    </xf>
    <xf numFmtId="4" fontId="7" fillId="5" borderId="23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wrapText="1"/>
    </xf>
    <xf numFmtId="4" fontId="7" fillId="0" borderId="17" xfId="0" applyNumberFormat="1" applyFont="1" applyFill="1" applyBorder="1" applyAlignment="1">
      <alignment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4" fontId="7" fillId="3" borderId="22" xfId="0" applyNumberFormat="1" applyFont="1" applyFill="1" applyBorder="1" applyAlignment="1">
      <alignment horizontal="center" vertical="center" wrapText="1"/>
    </xf>
    <xf numFmtId="4" fontId="7" fillId="3" borderId="23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/>
    <xf numFmtId="4" fontId="7" fillId="0" borderId="17" xfId="0" applyNumberFormat="1" applyFont="1" applyFill="1" applyBorder="1"/>
    <xf numFmtId="4" fontId="7" fillId="0" borderId="22" xfId="0" applyNumberFormat="1" applyFont="1" applyFill="1" applyBorder="1" applyAlignment="1">
      <alignment horizontal="center" wrapText="1"/>
    </xf>
    <xf numFmtId="4" fontId="7" fillId="0" borderId="23" xfId="0" applyNumberFormat="1" applyFont="1" applyFill="1" applyBorder="1" applyAlignment="1">
      <alignment horizontal="center" wrapText="1"/>
    </xf>
    <xf numFmtId="0" fontId="7" fillId="0" borderId="16" xfId="0" applyFont="1" applyFill="1" applyBorder="1"/>
    <xf numFmtId="0" fontId="7" fillId="0" borderId="17" xfId="0" applyFont="1" applyFill="1" applyBorder="1"/>
    <xf numFmtId="0" fontId="7" fillId="0" borderId="16" xfId="0" applyFont="1" applyBorder="1"/>
    <xf numFmtId="0" fontId="7" fillId="0" borderId="17" xfId="0" applyFont="1" applyBorder="1"/>
    <xf numFmtId="0" fontId="7" fillId="0" borderId="24" xfId="0" applyFont="1" applyBorder="1"/>
    <xf numFmtId="0" fontId="7" fillId="0" borderId="0" xfId="0" applyFont="1" applyBorder="1"/>
    <xf numFmtId="0" fontId="7" fillId="0" borderId="25" xfId="0" applyFont="1" applyBorder="1"/>
    <xf numFmtId="0" fontId="7" fillId="4" borderId="6" xfId="0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0" fontId="7" fillId="0" borderId="6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4" fontId="7" fillId="3" borderId="21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10" fillId="7" borderId="0" xfId="0" applyFont="1" applyFill="1" applyAlignment="1">
      <alignment vertical="center"/>
    </xf>
    <xf numFmtId="0" fontId="7" fillId="7" borderId="5" xfId="0" applyFont="1" applyFill="1" applyBorder="1"/>
    <xf numFmtId="4" fontId="7" fillId="7" borderId="16" xfId="0" applyNumberFormat="1" applyFont="1" applyFill="1" applyBorder="1"/>
    <xf numFmtId="4" fontId="7" fillId="7" borderId="1" xfId="0" applyNumberFormat="1" applyFont="1" applyFill="1" applyBorder="1"/>
    <xf numFmtId="4" fontId="7" fillId="7" borderId="17" xfId="0" applyNumberFormat="1" applyFont="1" applyFill="1" applyBorder="1"/>
    <xf numFmtId="0" fontId="7" fillId="7" borderId="6" xfId="0" applyFont="1" applyFill="1" applyBorder="1"/>
    <xf numFmtId="164" fontId="7" fillId="7" borderId="1" xfId="0" applyNumberFormat="1" applyFont="1" applyFill="1" applyBorder="1" applyAlignment="1">
      <alignment horizontal="center"/>
    </xf>
    <xf numFmtId="3" fontId="7" fillId="7" borderId="1" xfId="0" applyNumberFormat="1" applyFont="1" applyFill="1" applyBorder="1"/>
    <xf numFmtId="3" fontId="7" fillId="7" borderId="1" xfId="0" applyNumberFormat="1" applyFont="1" applyFill="1" applyBorder="1" applyAlignment="1">
      <alignment wrapText="1"/>
    </xf>
    <xf numFmtId="0" fontId="7" fillId="7" borderId="1" xfId="0" applyFont="1" applyFill="1" applyBorder="1"/>
    <xf numFmtId="0" fontId="7" fillId="7" borderId="16" xfId="0" applyFont="1" applyFill="1" applyBorder="1"/>
    <xf numFmtId="0" fontId="7" fillId="7" borderId="17" xfId="0" applyFont="1" applyFill="1" applyBorder="1"/>
    <xf numFmtId="0" fontId="11" fillId="7" borderId="0" xfId="0" applyFont="1" applyFill="1"/>
    <xf numFmtId="0" fontId="5" fillId="7" borderId="1" xfId="2" applyFill="1" applyBorder="1" applyAlignment="1" applyProtection="1"/>
    <xf numFmtId="0" fontId="5" fillId="7" borderId="1" xfId="2" applyFill="1" applyBorder="1" applyAlignment="1" applyProtection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ov@yagok.ru" TargetMode="External"/><Relationship Id="rId3" Type="http://schemas.openxmlformats.org/officeDocument/2006/relationships/hyperlink" Target="mailto:agroenergo2004@mail.ru" TargetMode="External"/><Relationship Id="rId7" Type="http://schemas.openxmlformats.org/officeDocument/2006/relationships/hyperlink" Target="mailto:t-gok@mail.ru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bp@bp.syzran.ru" TargetMode="External"/><Relationship Id="rId1" Type="http://schemas.openxmlformats.org/officeDocument/2006/relationships/hyperlink" Target="mailto:Alexey.Fedotov@sibelco.com" TargetMode="External"/><Relationship Id="rId6" Type="http://schemas.openxmlformats.org/officeDocument/2006/relationships/hyperlink" Target="mailto:office@ulguartz.ru" TargetMode="External"/><Relationship Id="rId11" Type="http://schemas.openxmlformats.org/officeDocument/2006/relationships/hyperlink" Target="mailto:office-nku@sibelco.com" TargetMode="External"/><Relationship Id="rId5" Type="http://schemas.openxmlformats.org/officeDocument/2006/relationships/hyperlink" Target="mailto:novikov@qwvostok.ru" TargetMode="External"/><Relationship Id="rId10" Type="http://schemas.openxmlformats.org/officeDocument/2006/relationships/hyperlink" Target="mailto:gok_inna@tut.by" TargetMode="External"/><Relationship Id="rId4" Type="http://schemas.openxmlformats.org/officeDocument/2006/relationships/hyperlink" Target="mailto:balkumg@acs.nnov.ru" TargetMode="External"/><Relationship Id="rId9" Type="http://schemas.openxmlformats.org/officeDocument/2006/relationships/hyperlink" Target="mailto:akroshechkin.lgok@sferarm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87756126757@mail.ru" TargetMode="External"/><Relationship Id="rId1" Type="http://schemas.openxmlformats.org/officeDocument/2006/relationships/hyperlink" Target="mailto:stekloinvestgrupp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DGkuznetsov@pikalevo-soda.ru" TargetMode="External"/><Relationship Id="rId2" Type="http://schemas.openxmlformats.org/officeDocument/2006/relationships/hyperlink" Target="mailto:rus_zakirov_1981@mail.ru" TargetMode="External"/><Relationship Id="rId1" Type="http://schemas.openxmlformats.org/officeDocument/2006/relationships/hyperlink" Target="mailto:chera.888_@mail.ru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zoomScale="90" zoomScaleNormal="90" workbookViewId="0">
      <pane xSplit="1" ySplit="2" topLeftCell="B12" activePane="bottomRight" state="frozen"/>
      <selection pane="topRight" activeCell="B1" sqref="B1"/>
      <selection pane="bottomLeft" activeCell="A2" sqref="A2"/>
      <selection pane="bottomRight" activeCell="T19" sqref="T19"/>
    </sheetView>
  </sheetViews>
  <sheetFormatPr defaultRowHeight="41.25" customHeight="1" outlineLevelCol="1" x14ac:dyDescent="0.25"/>
  <cols>
    <col min="1" max="1" width="61.42578125" style="39" customWidth="1"/>
    <col min="2" max="2" width="17" style="39" customWidth="1" outlineLevel="1"/>
    <col min="3" max="3" width="10.85546875" style="133" hidden="1" customWidth="1" outlineLevel="1"/>
    <col min="4" max="4" width="10" style="134" hidden="1" customWidth="1" outlineLevel="1"/>
    <col min="5" max="5" width="10.5703125" style="134" hidden="1" customWidth="1" outlineLevel="1"/>
    <col min="6" max="6" width="11.140625" style="134" hidden="1" customWidth="1" outlineLevel="1"/>
    <col min="7" max="7" width="10.42578125" style="134" hidden="1" customWidth="1" outlineLevel="1"/>
    <col min="8" max="8" width="10" style="135" hidden="1" customWidth="1" outlineLevel="1"/>
    <col min="9" max="9" width="10" style="133" hidden="1" customWidth="1" outlineLevel="1"/>
    <col min="10" max="13" width="10" style="134" hidden="1" customWidth="1" outlineLevel="1"/>
    <col min="14" max="14" width="10.85546875" style="135" hidden="1" customWidth="1" outlineLevel="1"/>
    <col min="15" max="15" width="23.28515625" style="39" customWidth="1" outlineLevel="1"/>
    <col min="16" max="16" width="15.28515625" style="39" hidden="1" customWidth="1" outlineLevel="1"/>
    <col min="17" max="17" width="29.42578125" style="39" customWidth="1" outlineLevel="1"/>
    <col min="18" max="18" width="38" style="39" customWidth="1" outlineLevel="1"/>
    <col min="19" max="19" width="41" style="39" customWidth="1" outlineLevel="1"/>
    <col min="20" max="20" width="34.5703125" style="39" customWidth="1" outlineLevel="1"/>
    <col min="21" max="21" width="36.5703125" style="39" customWidth="1"/>
    <col min="22" max="16384" width="9.140625" style="39"/>
  </cols>
  <sheetData>
    <row r="1" spans="1:24" ht="41.25" customHeight="1" x14ac:dyDescent="0.25">
      <c r="C1" s="156" t="s">
        <v>89</v>
      </c>
      <c r="D1" s="157"/>
      <c r="E1" s="157"/>
      <c r="F1" s="157"/>
      <c r="G1" s="157"/>
      <c r="H1" s="158"/>
      <c r="I1" s="156" t="s">
        <v>94</v>
      </c>
      <c r="J1" s="157"/>
      <c r="K1" s="157"/>
      <c r="L1" s="157"/>
      <c r="M1" s="157"/>
      <c r="N1" s="158"/>
    </row>
    <row r="2" spans="1:24" ht="54" customHeight="1" x14ac:dyDescent="0.25">
      <c r="A2" s="36" t="s">
        <v>60</v>
      </c>
      <c r="B2" s="92" t="s">
        <v>28</v>
      </c>
      <c r="C2" s="103">
        <v>20</v>
      </c>
      <c r="D2" s="36">
        <v>30</v>
      </c>
      <c r="E2" s="36">
        <v>50</v>
      </c>
      <c r="F2" s="36">
        <v>100</v>
      </c>
      <c r="G2" s="36">
        <v>150</v>
      </c>
      <c r="H2" s="104">
        <v>250</v>
      </c>
      <c r="I2" s="103">
        <v>20</v>
      </c>
      <c r="J2" s="36">
        <v>30</v>
      </c>
      <c r="K2" s="36">
        <v>50</v>
      </c>
      <c r="L2" s="36">
        <v>100</v>
      </c>
      <c r="M2" s="36">
        <v>150</v>
      </c>
      <c r="N2" s="104">
        <v>250</v>
      </c>
      <c r="O2" s="100" t="s">
        <v>88</v>
      </c>
      <c r="P2" s="36" t="s">
        <v>101</v>
      </c>
      <c r="Q2" s="36" t="s">
        <v>9</v>
      </c>
      <c r="R2" s="36" t="s">
        <v>8</v>
      </c>
      <c r="S2" s="36" t="s">
        <v>11</v>
      </c>
      <c r="T2" s="36" t="s">
        <v>7</v>
      </c>
      <c r="U2" s="37"/>
      <c r="V2" s="37"/>
      <c r="W2" s="38"/>
      <c r="X2" s="38"/>
    </row>
    <row r="3" spans="1:24" ht="41.25" customHeight="1" x14ac:dyDescent="0.25">
      <c r="A3" s="31" t="s">
        <v>95</v>
      </c>
      <c r="B3" s="93"/>
      <c r="C3" s="105"/>
      <c r="D3" s="80">
        <f>600*1.18</f>
        <v>708</v>
      </c>
      <c r="E3" s="80">
        <f>550*1.18</f>
        <v>649</v>
      </c>
      <c r="F3" s="80"/>
      <c r="G3" s="80">
        <f>500*1.18</f>
        <v>590</v>
      </c>
      <c r="H3" s="106"/>
      <c r="I3" s="105"/>
      <c r="J3" s="80"/>
      <c r="K3" s="80"/>
      <c r="L3" s="80"/>
      <c r="M3" s="80"/>
      <c r="N3" s="106"/>
      <c r="O3" s="136" t="s">
        <v>90</v>
      </c>
      <c r="P3" s="40" t="s">
        <v>102</v>
      </c>
      <c r="Q3" s="41" t="s">
        <v>13</v>
      </c>
      <c r="R3" s="41" t="s">
        <v>10</v>
      </c>
      <c r="S3" s="42" t="s">
        <v>12</v>
      </c>
      <c r="T3" s="43" t="s">
        <v>14</v>
      </c>
      <c r="U3" s="44"/>
    </row>
    <row r="4" spans="1:24" ht="0.75" customHeight="1" x14ac:dyDescent="0.25">
      <c r="A4" s="31" t="s">
        <v>96</v>
      </c>
      <c r="B4" s="94"/>
      <c r="C4" s="107"/>
      <c r="D4" s="81">
        <v>1480</v>
      </c>
      <c r="E4" s="81">
        <v>1480</v>
      </c>
      <c r="F4" s="81"/>
      <c r="G4" s="81">
        <v>1480</v>
      </c>
      <c r="H4" s="108"/>
      <c r="I4" s="107"/>
      <c r="J4" s="81"/>
      <c r="K4" s="81"/>
      <c r="L4" s="81"/>
      <c r="M4" s="81"/>
      <c r="N4" s="108"/>
      <c r="O4" s="137"/>
      <c r="P4" s="40" t="s">
        <v>103</v>
      </c>
      <c r="Q4" s="41"/>
      <c r="R4" s="41"/>
      <c r="S4" s="42"/>
      <c r="T4" s="43"/>
      <c r="U4" s="44"/>
    </row>
    <row r="5" spans="1:24" ht="41.25" customHeight="1" x14ac:dyDescent="0.25">
      <c r="A5" s="15" t="s">
        <v>57</v>
      </c>
      <c r="B5" s="95"/>
      <c r="C5" s="109"/>
      <c r="D5" s="82">
        <v>680</v>
      </c>
      <c r="E5" s="82">
        <v>660</v>
      </c>
      <c r="F5" s="82"/>
      <c r="G5" s="82">
        <v>650</v>
      </c>
      <c r="H5" s="110"/>
      <c r="I5" s="109"/>
      <c r="J5" s="82"/>
      <c r="K5" s="82"/>
      <c r="L5" s="82"/>
      <c r="M5" s="82"/>
      <c r="N5" s="110"/>
      <c r="O5" s="102" t="s">
        <v>90</v>
      </c>
      <c r="P5" s="40" t="s">
        <v>104</v>
      </c>
      <c r="Q5" s="66" t="s">
        <v>66</v>
      </c>
      <c r="R5" s="66" t="s">
        <v>91</v>
      </c>
      <c r="S5" s="66" t="s">
        <v>65</v>
      </c>
      <c r="T5" s="13" t="s">
        <v>67</v>
      </c>
      <c r="U5" s="64" t="s">
        <v>64</v>
      </c>
    </row>
    <row r="6" spans="1:24" ht="98.25" customHeight="1" x14ac:dyDescent="0.25">
      <c r="A6" s="35" t="s">
        <v>63</v>
      </c>
      <c r="B6" s="96"/>
      <c r="C6" s="111"/>
      <c r="D6" s="83"/>
      <c r="E6" s="83"/>
      <c r="F6" s="83"/>
      <c r="G6" s="83"/>
      <c r="H6" s="112"/>
      <c r="I6" s="111"/>
      <c r="J6" s="83"/>
      <c r="K6" s="83"/>
      <c r="L6" s="83"/>
      <c r="M6" s="83"/>
      <c r="N6" s="112"/>
      <c r="O6" s="138"/>
      <c r="P6" s="68"/>
      <c r="Q6" s="56" t="s">
        <v>69</v>
      </c>
      <c r="R6" s="56"/>
      <c r="S6" s="56"/>
      <c r="T6" s="74" t="s">
        <v>68</v>
      </c>
      <c r="U6" s="44"/>
    </row>
    <row r="7" spans="1:24" ht="41.25" customHeight="1" x14ac:dyDescent="0.25">
      <c r="A7" s="32" t="s">
        <v>2</v>
      </c>
      <c r="B7" s="150" t="s">
        <v>61</v>
      </c>
      <c r="C7" s="113"/>
      <c r="D7" s="84"/>
      <c r="E7" s="84"/>
      <c r="F7" s="84"/>
      <c r="G7" s="84"/>
      <c r="H7" s="114"/>
      <c r="I7" s="113"/>
      <c r="J7" s="84"/>
      <c r="K7" s="84"/>
      <c r="L7" s="84"/>
      <c r="M7" s="84"/>
      <c r="N7" s="114"/>
      <c r="O7" s="139"/>
      <c r="P7" s="45"/>
      <c r="Q7" s="46" t="s">
        <v>32</v>
      </c>
      <c r="R7" s="46" t="s">
        <v>34</v>
      </c>
      <c r="S7" s="47" t="s">
        <v>33</v>
      </c>
      <c r="T7" s="48" t="s">
        <v>47</v>
      </c>
      <c r="U7" s="44"/>
    </row>
    <row r="8" spans="1:24" ht="41.25" customHeight="1" x14ac:dyDescent="0.25">
      <c r="A8" s="32" t="s">
        <v>3</v>
      </c>
      <c r="B8" s="151"/>
      <c r="C8" s="115"/>
      <c r="D8" s="85"/>
      <c r="E8" s="85">
        <v>965</v>
      </c>
      <c r="F8" s="85"/>
      <c r="G8" s="85"/>
      <c r="H8" s="116"/>
      <c r="I8" s="115"/>
      <c r="J8" s="85"/>
      <c r="K8" s="85">
        <v>2871</v>
      </c>
      <c r="L8" s="85"/>
      <c r="M8" s="85"/>
      <c r="N8" s="116"/>
      <c r="O8" s="140" t="s">
        <v>90</v>
      </c>
      <c r="P8" s="45"/>
      <c r="Q8" s="46"/>
      <c r="R8" s="49" t="s">
        <v>17</v>
      </c>
      <c r="S8" s="50" t="s">
        <v>16</v>
      </c>
      <c r="T8" s="32" t="s">
        <v>15</v>
      </c>
      <c r="U8" s="44"/>
    </row>
    <row r="9" spans="1:24" ht="41.25" customHeight="1" x14ac:dyDescent="0.25">
      <c r="A9" s="32" t="s">
        <v>4</v>
      </c>
      <c r="B9" s="151"/>
      <c r="C9" s="115"/>
      <c r="D9" s="85"/>
      <c r="E9" s="85"/>
      <c r="F9" s="85"/>
      <c r="G9" s="85"/>
      <c r="H9" s="116"/>
      <c r="I9" s="115"/>
      <c r="J9" s="85"/>
      <c r="K9" s="85"/>
      <c r="L9" s="85"/>
      <c r="M9" s="85"/>
      <c r="N9" s="116"/>
      <c r="O9" s="140"/>
      <c r="P9" s="45"/>
      <c r="Q9" s="46"/>
      <c r="R9" s="46" t="s">
        <v>62</v>
      </c>
      <c r="S9" s="47" t="s">
        <v>19</v>
      </c>
      <c r="T9" s="48" t="s">
        <v>18</v>
      </c>
      <c r="U9" s="44"/>
    </row>
    <row r="10" spans="1:24" ht="41.25" customHeight="1" x14ac:dyDescent="0.25">
      <c r="A10" s="32" t="s">
        <v>5</v>
      </c>
      <c r="B10" s="152"/>
      <c r="C10" s="117"/>
      <c r="D10" s="86"/>
      <c r="E10" s="86"/>
      <c r="F10" s="86"/>
      <c r="G10" s="86"/>
      <c r="H10" s="118"/>
      <c r="I10" s="117"/>
      <c r="J10" s="86"/>
      <c r="K10" s="86"/>
      <c r="L10" s="86"/>
      <c r="M10" s="86"/>
      <c r="N10" s="118"/>
      <c r="O10" s="141"/>
      <c r="P10" s="45"/>
      <c r="Q10" s="51"/>
      <c r="R10" s="52" t="s">
        <v>21</v>
      </c>
      <c r="S10" s="47" t="s">
        <v>20</v>
      </c>
      <c r="T10" s="32"/>
      <c r="U10" s="44"/>
    </row>
    <row r="11" spans="1:24" ht="68.25" customHeight="1" x14ac:dyDescent="0.25">
      <c r="A11" s="33" t="s">
        <v>6</v>
      </c>
      <c r="B11" s="97"/>
      <c r="C11" s="119"/>
      <c r="D11" s="87"/>
      <c r="E11" s="87"/>
      <c r="F11" s="87"/>
      <c r="G11" s="87"/>
      <c r="H11" s="120"/>
      <c r="I11" s="119"/>
      <c r="J11" s="87"/>
      <c r="K11" s="87"/>
      <c r="L11" s="87"/>
      <c r="M11" s="87"/>
      <c r="N11" s="120"/>
      <c r="O11" s="142"/>
      <c r="P11" s="53"/>
      <c r="Q11" s="55"/>
      <c r="R11" s="55" t="s">
        <v>38</v>
      </c>
      <c r="S11" s="56" t="s">
        <v>22</v>
      </c>
      <c r="T11" s="57" t="s">
        <v>23</v>
      </c>
      <c r="U11" s="44"/>
    </row>
    <row r="12" spans="1:24" ht="57.75" customHeight="1" x14ac:dyDescent="0.25">
      <c r="A12" s="34" t="s">
        <v>99</v>
      </c>
      <c r="B12" s="153" t="s">
        <v>31</v>
      </c>
      <c r="C12" s="121"/>
      <c r="D12" s="88"/>
      <c r="E12" s="88"/>
      <c r="F12" s="88"/>
      <c r="G12" s="88"/>
      <c r="H12" s="122"/>
      <c r="I12" s="121"/>
      <c r="J12" s="88"/>
      <c r="K12" s="88"/>
      <c r="L12" s="88"/>
      <c r="M12" s="88"/>
      <c r="N12" s="122"/>
      <c r="O12" s="143"/>
      <c r="P12" s="58"/>
      <c r="Q12" s="59" t="s">
        <v>35</v>
      </c>
      <c r="R12" s="60" t="s">
        <v>37</v>
      </c>
      <c r="S12" s="61" t="s">
        <v>24</v>
      </c>
      <c r="T12" s="62" t="s">
        <v>36</v>
      </c>
      <c r="U12" s="44"/>
    </row>
    <row r="13" spans="1:24" ht="57.75" customHeight="1" x14ac:dyDescent="0.25">
      <c r="A13" s="34" t="s">
        <v>100</v>
      </c>
      <c r="B13" s="154"/>
      <c r="C13" s="146"/>
      <c r="D13" s="147"/>
      <c r="E13" s="147"/>
      <c r="F13" s="147"/>
      <c r="G13" s="147"/>
      <c r="H13" s="148"/>
      <c r="I13" s="146"/>
      <c r="J13" s="147"/>
      <c r="K13" s="147"/>
      <c r="L13" s="147"/>
      <c r="M13" s="147"/>
      <c r="N13" s="148"/>
      <c r="O13" s="149"/>
      <c r="P13" s="58"/>
      <c r="Q13" s="59"/>
      <c r="R13" s="60"/>
      <c r="S13" s="61"/>
      <c r="T13" s="62"/>
      <c r="U13" s="44"/>
    </row>
    <row r="14" spans="1:24" ht="27.75" customHeight="1" x14ac:dyDescent="0.25">
      <c r="A14" s="34" t="s">
        <v>29</v>
      </c>
      <c r="B14" s="155"/>
      <c r="C14" s="123"/>
      <c r="D14" s="89"/>
      <c r="E14" s="89"/>
      <c r="F14" s="89"/>
      <c r="G14" s="89"/>
      <c r="H14" s="124"/>
      <c r="I14" s="123"/>
      <c r="J14" s="89"/>
      <c r="K14" s="89"/>
      <c r="L14" s="89"/>
      <c r="M14" s="89"/>
      <c r="N14" s="124"/>
      <c r="O14" s="144"/>
      <c r="P14" s="58"/>
      <c r="Q14" s="59" t="s">
        <v>35</v>
      </c>
      <c r="R14" s="59" t="s">
        <v>25</v>
      </c>
      <c r="S14" s="63" t="s">
        <v>30</v>
      </c>
      <c r="T14" s="34"/>
      <c r="U14" s="44"/>
    </row>
    <row r="15" spans="1:24" ht="53.25" customHeight="1" x14ac:dyDescent="0.25">
      <c r="A15" s="30" t="s">
        <v>58</v>
      </c>
      <c r="B15" s="98"/>
      <c r="C15" s="125"/>
      <c r="D15" s="90"/>
      <c r="E15" s="90"/>
      <c r="F15" s="90"/>
      <c r="G15" s="90"/>
      <c r="H15" s="126"/>
      <c r="I15" s="125"/>
      <c r="J15" s="90"/>
      <c r="K15" s="90"/>
      <c r="L15" s="90"/>
      <c r="M15" s="90"/>
      <c r="N15" s="126"/>
      <c r="O15" s="101"/>
      <c r="P15" s="68"/>
      <c r="Q15" s="56" t="s">
        <v>78</v>
      </c>
      <c r="R15" s="56"/>
      <c r="S15" s="56"/>
      <c r="T15" s="74" t="s">
        <v>77</v>
      </c>
      <c r="U15" s="44"/>
    </row>
    <row r="16" spans="1:24" ht="41.25" customHeight="1" x14ac:dyDescent="0.25">
      <c r="A16" s="33" t="s">
        <v>59</v>
      </c>
      <c r="B16" s="99"/>
      <c r="C16" s="127"/>
      <c r="D16" s="91"/>
      <c r="E16" s="91"/>
      <c r="F16" s="91"/>
      <c r="G16" s="91"/>
      <c r="H16" s="128">
        <f>390*1.18</f>
        <v>460.2</v>
      </c>
      <c r="I16" s="127"/>
      <c r="J16" s="91"/>
      <c r="K16" s="91"/>
      <c r="L16" s="91"/>
      <c r="M16" s="91"/>
      <c r="N16" s="128">
        <f>1370*1.18</f>
        <v>1616.6</v>
      </c>
      <c r="O16" s="145" t="s">
        <v>90</v>
      </c>
      <c r="P16" s="53"/>
      <c r="Q16" s="65" t="s">
        <v>75</v>
      </c>
      <c r="R16" s="65" t="s">
        <v>74</v>
      </c>
      <c r="S16" s="65" t="s">
        <v>75</v>
      </c>
      <c r="T16" s="74" t="s">
        <v>76</v>
      </c>
      <c r="U16" s="44"/>
    </row>
    <row r="17" spans="1:21" ht="51" customHeight="1" x14ac:dyDescent="0.3">
      <c r="A17" s="16" t="s">
        <v>92</v>
      </c>
      <c r="B17" s="95"/>
      <c r="C17" s="109"/>
      <c r="D17" s="82"/>
      <c r="E17" s="82">
        <v>800</v>
      </c>
      <c r="F17" s="82">
        <v>750</v>
      </c>
      <c r="G17" s="82">
        <v>750</v>
      </c>
      <c r="H17" s="110">
        <v>750</v>
      </c>
      <c r="I17" s="109"/>
      <c r="J17" s="82"/>
      <c r="K17" s="82">
        <v>1550</v>
      </c>
      <c r="L17" s="82">
        <v>1500</v>
      </c>
      <c r="M17" s="82">
        <v>1500</v>
      </c>
      <c r="N17" s="82">
        <v>1500</v>
      </c>
      <c r="O17" s="145" t="s">
        <v>90</v>
      </c>
      <c r="P17" s="53"/>
      <c r="Q17" s="66" t="s">
        <v>71</v>
      </c>
      <c r="R17" s="66" t="s">
        <v>72</v>
      </c>
      <c r="S17" s="66" t="s">
        <v>73</v>
      </c>
      <c r="T17" s="67" t="s">
        <v>70</v>
      </c>
      <c r="U17" s="44"/>
    </row>
    <row r="18" spans="1:21" ht="41.25" customHeight="1" x14ac:dyDescent="0.3">
      <c r="A18" s="16" t="s">
        <v>93</v>
      </c>
      <c r="B18" s="98"/>
      <c r="C18" s="125"/>
      <c r="D18" s="90"/>
      <c r="E18" s="90">
        <v>350</v>
      </c>
      <c r="F18" s="90">
        <v>300</v>
      </c>
      <c r="G18" s="90">
        <v>300</v>
      </c>
      <c r="H18" s="126">
        <v>300</v>
      </c>
      <c r="I18" s="125"/>
      <c r="J18" s="90"/>
      <c r="K18" s="90">
        <v>1100</v>
      </c>
      <c r="L18" s="90">
        <v>1050</v>
      </c>
      <c r="M18" s="90">
        <v>1050</v>
      </c>
      <c r="N18" s="90">
        <v>1050</v>
      </c>
      <c r="O18" s="145" t="s">
        <v>90</v>
      </c>
      <c r="P18" s="53"/>
      <c r="Q18" s="56"/>
      <c r="R18" s="56"/>
      <c r="S18" s="56"/>
      <c r="T18" s="57"/>
      <c r="U18" s="44"/>
    </row>
    <row r="19" spans="1:21" ht="41.25" customHeight="1" x14ac:dyDescent="0.3">
      <c r="A19" s="16" t="s">
        <v>97</v>
      </c>
      <c r="B19" s="98"/>
      <c r="C19" s="125"/>
      <c r="D19" s="90"/>
      <c r="E19" s="90"/>
      <c r="F19" s="90"/>
      <c r="G19" s="90"/>
      <c r="H19" s="126"/>
      <c r="I19" s="125"/>
      <c r="J19" s="90">
        <f>1746*1.18</f>
        <v>2060.2799999999997</v>
      </c>
      <c r="K19" s="90"/>
      <c r="L19" s="90">
        <f>1695*1.18</f>
        <v>2000.1</v>
      </c>
      <c r="M19" s="90">
        <f>1654*1.18</f>
        <v>1951.7199999999998</v>
      </c>
      <c r="N19" s="126">
        <f>1440*1.18</f>
        <v>1699.1999999999998</v>
      </c>
      <c r="O19" s="138" t="s">
        <v>98</v>
      </c>
      <c r="P19" s="53"/>
      <c r="Q19" s="56"/>
      <c r="R19" s="56"/>
      <c r="S19" s="56"/>
      <c r="T19" s="33"/>
      <c r="U19" s="44"/>
    </row>
    <row r="20" spans="1:21" ht="41.25" customHeight="1" x14ac:dyDescent="0.3">
      <c r="A20" s="16"/>
      <c r="B20" s="98"/>
      <c r="C20" s="125"/>
      <c r="D20" s="90"/>
      <c r="E20" s="90"/>
      <c r="F20" s="90"/>
      <c r="G20" s="90"/>
      <c r="H20" s="126"/>
      <c r="I20" s="125"/>
      <c r="J20" s="90"/>
      <c r="K20" s="90"/>
      <c r="L20" s="90"/>
      <c r="M20" s="90"/>
      <c r="N20" s="126"/>
      <c r="O20" s="101"/>
      <c r="P20" s="53"/>
      <c r="Q20" s="56"/>
      <c r="R20" s="56"/>
      <c r="S20" s="56"/>
      <c r="T20" s="33"/>
      <c r="U20" s="44"/>
    </row>
    <row r="21" spans="1:21" ht="41.25" customHeight="1" x14ac:dyDescent="0.25">
      <c r="A21" s="159" t="s">
        <v>105</v>
      </c>
      <c r="B21" s="160"/>
      <c r="C21" s="161"/>
      <c r="D21" s="162"/>
      <c r="E21" s="162"/>
      <c r="F21" s="162"/>
      <c r="G21" s="162"/>
      <c r="H21" s="163"/>
      <c r="I21" s="161"/>
      <c r="J21" s="162"/>
      <c r="K21" s="162"/>
      <c r="L21" s="162"/>
      <c r="M21" s="162"/>
      <c r="N21" s="163"/>
      <c r="O21" s="164"/>
      <c r="P21" s="165"/>
      <c r="Q21" s="166"/>
      <c r="R21" s="167" t="s">
        <v>106</v>
      </c>
      <c r="S21" s="166"/>
      <c r="T21" s="173" t="s">
        <v>107</v>
      </c>
    </row>
    <row r="22" spans="1:21" ht="41.25" customHeight="1" x14ac:dyDescent="0.25">
      <c r="A22" s="168" t="s">
        <v>108</v>
      </c>
      <c r="B22" s="160"/>
      <c r="C22" s="169"/>
      <c r="D22" s="168"/>
      <c r="E22" s="168"/>
      <c r="F22" s="168"/>
      <c r="G22" s="168"/>
      <c r="H22" s="170"/>
      <c r="I22" s="169"/>
      <c r="J22" s="168"/>
      <c r="K22" s="168"/>
      <c r="L22" s="168"/>
      <c r="M22" s="168"/>
      <c r="N22" s="170"/>
      <c r="O22" s="164"/>
      <c r="P22" s="165"/>
      <c r="Q22" s="166"/>
      <c r="R22" s="171" t="s">
        <v>109</v>
      </c>
      <c r="S22" s="166"/>
      <c r="T22" s="172" t="s">
        <v>110</v>
      </c>
    </row>
    <row r="23" spans="1:21" ht="41.25" customHeight="1" x14ac:dyDescent="0.25">
      <c r="A23" s="30"/>
      <c r="B23" s="98"/>
      <c r="C23" s="129"/>
      <c r="D23" s="30"/>
      <c r="E23" s="30"/>
      <c r="F23" s="30"/>
      <c r="G23" s="30"/>
      <c r="H23" s="130"/>
      <c r="I23" s="129"/>
      <c r="J23" s="30"/>
      <c r="K23" s="30"/>
      <c r="L23" s="30"/>
      <c r="M23" s="30"/>
      <c r="N23" s="130"/>
      <c r="O23" s="101"/>
      <c r="P23" s="53"/>
      <c r="Q23" s="70"/>
      <c r="R23" s="70"/>
      <c r="S23" s="70"/>
      <c r="T23" s="30"/>
    </row>
    <row r="24" spans="1:21" ht="41.25" customHeight="1" x14ac:dyDescent="0.25">
      <c r="A24" s="69"/>
      <c r="B24" s="98"/>
      <c r="C24" s="129"/>
      <c r="D24" s="30"/>
      <c r="E24" s="30"/>
      <c r="F24" s="30"/>
      <c r="G24" s="30"/>
      <c r="H24" s="130"/>
      <c r="I24" s="129"/>
      <c r="J24" s="30"/>
      <c r="K24" s="30"/>
      <c r="L24" s="30"/>
      <c r="M24" s="30"/>
      <c r="N24" s="130"/>
      <c r="O24" s="101"/>
      <c r="P24" s="53"/>
      <c r="Q24" s="70"/>
      <c r="R24" s="70"/>
      <c r="S24" s="70"/>
      <c r="T24" s="30"/>
    </row>
    <row r="25" spans="1:21" ht="41.25" customHeight="1" x14ac:dyDescent="0.25">
      <c r="A25" s="69"/>
      <c r="B25" s="98"/>
      <c r="C25" s="129"/>
      <c r="D25" s="30"/>
      <c r="E25" s="30"/>
      <c r="F25" s="30"/>
      <c r="G25" s="30"/>
      <c r="H25" s="130"/>
      <c r="I25" s="129"/>
      <c r="J25" s="30"/>
      <c r="K25" s="30"/>
      <c r="L25" s="30"/>
      <c r="M25" s="30"/>
      <c r="N25" s="130"/>
      <c r="O25" s="101"/>
      <c r="P25" s="53"/>
      <c r="Q25" s="71"/>
      <c r="R25" s="56"/>
      <c r="S25" s="70"/>
      <c r="T25" s="30"/>
    </row>
    <row r="26" spans="1:21" ht="41.25" customHeight="1" x14ac:dyDescent="0.25">
      <c r="A26" s="30"/>
      <c r="B26" s="98"/>
      <c r="C26" s="129"/>
      <c r="D26" s="30"/>
      <c r="E26" s="30"/>
      <c r="F26" s="30"/>
      <c r="G26" s="30"/>
      <c r="H26" s="130"/>
      <c r="I26" s="129"/>
      <c r="J26" s="30"/>
      <c r="K26" s="30"/>
      <c r="L26" s="30"/>
      <c r="M26" s="30"/>
      <c r="N26" s="130"/>
      <c r="O26" s="101"/>
      <c r="P26" s="53"/>
      <c r="Q26" s="71"/>
      <c r="R26" s="56"/>
      <c r="S26" s="70"/>
      <c r="T26" s="57"/>
    </row>
    <row r="27" spans="1:21" ht="41.25" customHeight="1" x14ac:dyDescent="0.25">
      <c r="A27" s="30"/>
      <c r="B27" s="98"/>
      <c r="C27" s="129"/>
      <c r="D27" s="30"/>
      <c r="E27" s="30"/>
      <c r="F27" s="30"/>
      <c r="G27" s="30"/>
      <c r="H27" s="130"/>
      <c r="I27" s="129"/>
      <c r="J27" s="30"/>
      <c r="K27" s="30"/>
      <c r="L27" s="30"/>
      <c r="M27" s="30"/>
      <c r="N27" s="130"/>
      <c r="O27" s="101"/>
      <c r="P27" s="53"/>
      <c r="Q27" s="70"/>
      <c r="R27" s="70"/>
      <c r="S27" s="70"/>
      <c r="T27" s="30"/>
    </row>
    <row r="28" spans="1:21" ht="41.25" customHeight="1" x14ac:dyDescent="0.25">
      <c r="A28" s="15"/>
      <c r="B28" s="95"/>
      <c r="C28" s="131"/>
      <c r="D28" s="15"/>
      <c r="E28" s="15"/>
      <c r="F28" s="15"/>
      <c r="G28" s="15"/>
      <c r="H28" s="132"/>
      <c r="I28" s="131"/>
      <c r="J28" s="15"/>
      <c r="K28" s="15"/>
      <c r="L28" s="15"/>
      <c r="M28" s="15"/>
      <c r="N28" s="132"/>
      <c r="O28" s="102"/>
      <c r="P28" s="53"/>
      <c r="Q28" s="73"/>
      <c r="R28" s="73"/>
      <c r="S28" s="73"/>
      <c r="T28" s="15"/>
    </row>
    <row r="29" spans="1:21" ht="41.25" customHeight="1" x14ac:dyDescent="0.25">
      <c r="A29" s="15"/>
      <c r="B29" s="95"/>
      <c r="C29" s="131"/>
      <c r="D29" s="15"/>
      <c r="E29" s="15"/>
      <c r="F29" s="15"/>
      <c r="G29" s="15"/>
      <c r="H29" s="132"/>
      <c r="I29" s="131"/>
      <c r="J29" s="15"/>
      <c r="K29" s="15"/>
      <c r="L29" s="15"/>
      <c r="M29" s="15"/>
      <c r="N29" s="132"/>
      <c r="O29" s="102"/>
      <c r="P29" s="68"/>
      <c r="Q29" s="73"/>
      <c r="R29" s="73"/>
      <c r="S29" s="73"/>
      <c r="T29" s="15"/>
    </row>
    <row r="30" spans="1:21" ht="41.25" customHeight="1" x14ac:dyDescent="0.25">
      <c r="A30" s="15"/>
      <c r="B30" s="95"/>
      <c r="C30" s="131"/>
      <c r="D30" s="15"/>
      <c r="E30" s="15"/>
      <c r="F30" s="15"/>
      <c r="G30" s="15"/>
      <c r="H30" s="132"/>
      <c r="I30" s="131"/>
      <c r="J30" s="15"/>
      <c r="K30" s="15"/>
      <c r="L30" s="15"/>
      <c r="M30" s="15"/>
      <c r="N30" s="132"/>
      <c r="O30" s="102"/>
      <c r="P30" s="68"/>
      <c r="Q30" s="73"/>
      <c r="R30" s="73"/>
      <c r="S30" s="73"/>
      <c r="T30" s="15"/>
    </row>
    <row r="31" spans="1:21" ht="41.25" customHeight="1" x14ac:dyDescent="0.25">
      <c r="A31" s="15"/>
      <c r="B31" s="95"/>
      <c r="C31" s="131"/>
      <c r="D31" s="15"/>
      <c r="E31" s="15"/>
      <c r="F31" s="15"/>
      <c r="G31" s="15"/>
      <c r="H31" s="132"/>
      <c r="I31" s="131"/>
      <c r="J31" s="15"/>
      <c r="K31" s="15"/>
      <c r="L31" s="15"/>
      <c r="M31" s="15"/>
      <c r="N31" s="132"/>
      <c r="O31" s="102"/>
      <c r="P31" s="72"/>
      <c r="Q31" s="73"/>
      <c r="R31" s="73"/>
      <c r="S31" s="73"/>
      <c r="T31" s="15"/>
    </row>
    <row r="32" spans="1:21" ht="41.25" customHeight="1" x14ac:dyDescent="0.25">
      <c r="P32" s="72"/>
    </row>
  </sheetData>
  <autoFilter ref="A2:S21"/>
  <mergeCells count="4">
    <mergeCell ref="B7:B10"/>
    <mergeCell ref="B12:B14"/>
    <mergeCell ref="C1:H1"/>
    <mergeCell ref="I1:N1"/>
  </mergeCells>
  <hyperlinks>
    <hyperlink ref="T3" r:id="rId1"/>
    <hyperlink ref="T9" r:id="rId2"/>
    <hyperlink ref="T11" r:id="rId3"/>
    <hyperlink ref="T12" r:id="rId4" display="balkumg@acs.nnov.ru"/>
    <hyperlink ref="T7" r:id="rId5"/>
    <hyperlink ref="T5" r:id="rId6" display="office@ulguartz.ru"/>
    <hyperlink ref="T6" r:id="rId7"/>
    <hyperlink ref="T16" r:id="rId8" display="pov@yagok.ru"/>
    <hyperlink ref="T15" r:id="rId9"/>
    <hyperlink ref="T22" r:id="rId10"/>
    <hyperlink ref="T21" r:id="rId11"/>
  </hyperlinks>
  <pageMargins left="0.15748031496062992" right="0.15748031496062992" top="0.74803149606299213" bottom="0.74803149606299213" header="0.31496062992125984" footer="0.31496062992125984"/>
  <pageSetup paperSize="9" scale="57" orientation="landscape" r:id="rId12"/>
  <rowBreaks count="1" manualBreakCount="1">
    <brk id="1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4" sqref="C4"/>
    </sheetView>
  </sheetViews>
  <sheetFormatPr defaultRowHeight="41.25" customHeight="1" outlineLevelCol="1" x14ac:dyDescent="0.25"/>
  <cols>
    <col min="1" max="1" width="48.28515625" style="39" customWidth="1"/>
    <col min="2" max="2" width="12" style="39" customWidth="1" outlineLevel="1"/>
    <col min="3" max="3" width="15.28515625" style="39" customWidth="1" outlineLevel="1"/>
    <col min="4" max="4" width="27.7109375" style="39" customWidth="1" outlineLevel="1"/>
    <col min="5" max="5" width="29.42578125" style="39" customWidth="1" outlineLevel="1"/>
    <col min="6" max="6" width="29.140625" style="39" customWidth="1" outlineLevel="1"/>
    <col min="7" max="7" width="41" style="39" customWidth="1" outlineLevel="1"/>
    <col min="8" max="8" width="34.5703125" style="39" customWidth="1" outlineLevel="1"/>
    <col min="9" max="9" width="36.5703125" style="39" customWidth="1"/>
    <col min="10" max="16384" width="9.140625" style="39"/>
  </cols>
  <sheetData>
    <row r="1" spans="1:12" ht="54" customHeight="1" x14ac:dyDescent="0.25">
      <c r="A1" s="36" t="s">
        <v>60</v>
      </c>
      <c r="B1" s="36" t="s">
        <v>28</v>
      </c>
      <c r="C1" s="36" t="s">
        <v>1</v>
      </c>
      <c r="D1" s="36" t="s">
        <v>48</v>
      </c>
      <c r="E1" s="36" t="s">
        <v>9</v>
      </c>
      <c r="F1" s="36" t="s">
        <v>8</v>
      </c>
      <c r="G1" s="36" t="s">
        <v>11</v>
      </c>
      <c r="H1" s="36" t="s">
        <v>7</v>
      </c>
      <c r="I1" s="37"/>
      <c r="J1" s="37"/>
      <c r="K1" s="38"/>
      <c r="L1" s="38"/>
    </row>
    <row r="2" spans="1:12" ht="41.25" customHeight="1" x14ac:dyDescent="0.25">
      <c r="A2" s="33" t="s">
        <v>79</v>
      </c>
      <c r="B2" s="33"/>
      <c r="C2" s="53">
        <v>42450</v>
      </c>
      <c r="D2" s="54" t="s">
        <v>80</v>
      </c>
      <c r="E2" s="65" t="s">
        <v>81</v>
      </c>
      <c r="F2" s="65" t="s">
        <v>82</v>
      </c>
      <c r="G2" s="56" t="s">
        <v>83</v>
      </c>
      <c r="H2" s="74" t="s">
        <v>84</v>
      </c>
      <c r="I2" s="44"/>
    </row>
    <row r="3" spans="1:12" ht="41.25" customHeight="1" x14ac:dyDescent="0.25">
      <c r="A3" s="33" t="s">
        <v>86</v>
      </c>
      <c r="B3" s="33"/>
      <c r="C3" s="53">
        <v>42450</v>
      </c>
      <c r="D3" s="54"/>
      <c r="E3" s="65"/>
      <c r="F3" s="65"/>
      <c r="G3" s="56"/>
      <c r="H3" s="74" t="s">
        <v>85</v>
      </c>
      <c r="I3" s="44"/>
    </row>
    <row r="4" spans="1:12" ht="41.25" customHeight="1" x14ac:dyDescent="0.25">
      <c r="A4" s="30" t="s">
        <v>87</v>
      </c>
      <c r="B4" s="30"/>
      <c r="C4" s="53"/>
      <c r="D4" s="54"/>
      <c r="E4" s="56"/>
      <c r="F4" s="56"/>
      <c r="G4" s="56"/>
      <c r="H4" s="74"/>
      <c r="I4" s="44"/>
    </row>
    <row r="5" spans="1:12" ht="39" customHeight="1" x14ac:dyDescent="0.25">
      <c r="A5" s="35"/>
      <c r="B5" s="69"/>
      <c r="C5" s="53"/>
      <c r="D5" s="54"/>
      <c r="E5" s="56"/>
      <c r="F5" s="56"/>
      <c r="G5" s="56"/>
      <c r="H5" s="74"/>
      <c r="I5" s="44"/>
    </row>
    <row r="6" spans="1:12" ht="41.25" customHeight="1" x14ac:dyDescent="0.25">
      <c r="A6" s="33"/>
      <c r="B6" s="78"/>
      <c r="C6" s="53"/>
      <c r="D6" s="54"/>
      <c r="E6" s="55"/>
      <c r="F6" s="55"/>
      <c r="G6" s="56"/>
      <c r="H6" s="57"/>
      <c r="I6" s="44"/>
    </row>
    <row r="7" spans="1:12" ht="41.25" customHeight="1" x14ac:dyDescent="0.25">
      <c r="A7" s="33"/>
      <c r="B7" s="78"/>
      <c r="C7" s="53"/>
      <c r="D7" s="54"/>
      <c r="E7" s="55"/>
      <c r="F7" s="79"/>
      <c r="G7" s="75"/>
      <c r="H7" s="33"/>
      <c r="I7" s="44"/>
    </row>
    <row r="8" spans="1:12" ht="41.25" customHeight="1" x14ac:dyDescent="0.25">
      <c r="A8" s="33"/>
      <c r="B8" s="78"/>
      <c r="C8" s="53"/>
      <c r="D8" s="54"/>
      <c r="E8" s="55"/>
      <c r="F8" s="55"/>
      <c r="G8" s="56"/>
      <c r="H8" s="57"/>
      <c r="I8" s="44"/>
    </row>
    <row r="9" spans="1:12" ht="41.25" customHeight="1" x14ac:dyDescent="0.25">
      <c r="A9" s="33"/>
      <c r="B9" s="78"/>
      <c r="C9" s="53"/>
      <c r="D9" s="54"/>
      <c r="E9" s="65"/>
      <c r="F9" s="76"/>
      <c r="G9" s="56"/>
      <c r="H9" s="33"/>
      <c r="I9" s="44"/>
    </row>
    <row r="10" spans="1:12" ht="54" customHeight="1" x14ac:dyDescent="0.25">
      <c r="A10" s="33"/>
      <c r="B10" s="33"/>
      <c r="C10" s="53"/>
      <c r="D10" s="54"/>
      <c r="E10" s="55"/>
      <c r="F10" s="55"/>
      <c r="G10" s="56"/>
      <c r="H10" s="57"/>
      <c r="I10" s="44"/>
    </row>
    <row r="11" spans="1:12" ht="57.75" customHeight="1" x14ac:dyDescent="0.25">
      <c r="A11" s="33"/>
      <c r="B11" s="78"/>
      <c r="C11" s="53"/>
      <c r="D11" s="54"/>
      <c r="E11" s="65"/>
      <c r="F11" s="76"/>
      <c r="G11" s="77"/>
      <c r="H11" s="57"/>
      <c r="I11" s="44"/>
    </row>
    <row r="12" spans="1:12" ht="41.25" customHeight="1" x14ac:dyDescent="0.25">
      <c r="A12" s="33"/>
      <c r="B12" s="78"/>
      <c r="C12" s="53"/>
      <c r="D12" s="54"/>
      <c r="E12" s="65"/>
      <c r="F12" s="65"/>
      <c r="G12" s="56"/>
      <c r="H12" s="33"/>
      <c r="I12" s="44"/>
    </row>
    <row r="13" spans="1:12" ht="41.25" customHeight="1" x14ac:dyDescent="0.25">
      <c r="A13" s="30"/>
      <c r="B13" s="30"/>
      <c r="C13" s="53"/>
      <c r="D13" s="54"/>
      <c r="E13" s="56"/>
      <c r="F13" s="56"/>
      <c r="G13" s="56"/>
      <c r="H13" s="33"/>
      <c r="I13" s="44"/>
    </row>
    <row r="14" spans="1:12" ht="41.25" customHeight="1" x14ac:dyDescent="0.25">
      <c r="A14" s="33"/>
      <c r="B14" s="55"/>
      <c r="C14" s="53"/>
      <c r="D14" s="54"/>
      <c r="E14" s="65"/>
      <c r="F14" s="65"/>
      <c r="G14" s="56"/>
      <c r="H14" s="33"/>
      <c r="I14" s="44"/>
    </row>
    <row r="15" spans="1:12" ht="51" customHeight="1" x14ac:dyDescent="0.25">
      <c r="A15" s="30"/>
      <c r="B15" s="30"/>
      <c r="C15" s="53"/>
      <c r="D15" s="54"/>
      <c r="E15" s="56"/>
      <c r="F15" s="56"/>
      <c r="G15" s="56"/>
      <c r="H15" s="33"/>
      <c r="I15" s="44"/>
    </row>
    <row r="16" spans="1:12" ht="41.25" customHeight="1" x14ac:dyDescent="0.25">
      <c r="A16" s="30"/>
      <c r="B16" s="30"/>
      <c r="C16" s="53"/>
      <c r="D16" s="54"/>
      <c r="E16" s="56"/>
      <c r="F16" s="56"/>
      <c r="G16" s="56"/>
      <c r="H16" s="57"/>
      <c r="I16" s="44"/>
    </row>
    <row r="17" spans="1:9" ht="41.25" customHeight="1" x14ac:dyDescent="0.25">
      <c r="A17" s="30"/>
      <c r="B17" s="30"/>
      <c r="C17" s="53"/>
      <c r="D17" s="55"/>
      <c r="E17" s="56"/>
      <c r="F17" s="56"/>
      <c r="G17" s="56"/>
      <c r="H17" s="33"/>
      <c r="I17" s="44"/>
    </row>
    <row r="18" spans="1:9" ht="41.25" customHeight="1" x14ac:dyDescent="0.25">
      <c r="A18" s="30"/>
      <c r="B18" s="30"/>
      <c r="C18" s="53"/>
      <c r="D18" s="55"/>
      <c r="E18" s="56"/>
      <c r="F18" s="56"/>
      <c r="G18" s="56"/>
      <c r="H18" s="33"/>
      <c r="I18" s="44"/>
    </row>
    <row r="19" spans="1:9" ht="41.25" customHeight="1" x14ac:dyDescent="0.25">
      <c r="A19" s="69"/>
      <c r="B19" s="30"/>
      <c r="C19" s="53"/>
      <c r="D19" s="69"/>
      <c r="E19" s="70"/>
      <c r="F19" s="70"/>
      <c r="G19" s="70"/>
      <c r="H19" s="30"/>
    </row>
    <row r="20" spans="1:9" ht="41.25" customHeight="1" x14ac:dyDescent="0.25">
      <c r="A20" s="30"/>
      <c r="B20" s="30"/>
      <c r="C20" s="53"/>
      <c r="D20" s="69"/>
      <c r="E20" s="70"/>
      <c r="F20" s="70"/>
      <c r="G20" s="70"/>
      <c r="H20" s="30"/>
    </row>
    <row r="21" spans="1:9" ht="41.25" customHeight="1" x14ac:dyDescent="0.25">
      <c r="A21" s="30"/>
      <c r="B21" s="30"/>
      <c r="C21" s="53"/>
      <c r="D21" s="69"/>
      <c r="E21" s="70"/>
      <c r="F21" s="70"/>
      <c r="G21" s="70"/>
      <c r="H21" s="30"/>
    </row>
    <row r="22" spans="1:9" ht="41.25" customHeight="1" x14ac:dyDescent="0.25">
      <c r="A22" s="69"/>
      <c r="B22" s="30"/>
      <c r="C22" s="53"/>
      <c r="D22" s="69"/>
      <c r="E22" s="70"/>
      <c r="F22" s="70"/>
      <c r="G22" s="70"/>
      <c r="H22" s="30"/>
    </row>
    <row r="23" spans="1:9" ht="41.25" customHeight="1" x14ac:dyDescent="0.25">
      <c r="A23" s="69"/>
      <c r="B23" s="30"/>
      <c r="C23" s="53"/>
      <c r="D23" s="69"/>
      <c r="E23" s="71"/>
      <c r="F23" s="56"/>
      <c r="G23" s="70"/>
      <c r="H23" s="30"/>
    </row>
    <row r="24" spans="1:9" ht="41.25" customHeight="1" x14ac:dyDescent="0.25">
      <c r="A24" s="30"/>
      <c r="B24" s="30"/>
      <c r="C24" s="53"/>
      <c r="D24" s="69"/>
      <c r="E24" s="71"/>
      <c r="F24" s="56"/>
      <c r="G24" s="70"/>
      <c r="H24" s="57"/>
    </row>
    <row r="25" spans="1:9" ht="41.25" customHeight="1" x14ac:dyDescent="0.25">
      <c r="A25" s="30"/>
      <c r="B25" s="30"/>
      <c r="C25" s="53"/>
      <c r="D25" s="69"/>
      <c r="E25" s="70"/>
      <c r="F25" s="70"/>
      <c r="G25" s="70"/>
      <c r="H25" s="30"/>
    </row>
    <row r="26" spans="1:9" ht="41.25" customHeight="1" x14ac:dyDescent="0.25">
      <c r="A26" s="15"/>
      <c r="B26" s="15"/>
      <c r="C26" s="53"/>
      <c r="D26" s="72"/>
      <c r="E26" s="73"/>
      <c r="F26" s="73"/>
      <c r="G26" s="73"/>
      <c r="H26" s="15"/>
    </row>
    <row r="27" spans="1:9" ht="41.25" customHeight="1" x14ac:dyDescent="0.25">
      <c r="A27" s="15"/>
      <c r="B27" s="15"/>
      <c r="C27" s="68"/>
      <c r="D27" s="72"/>
      <c r="E27" s="73"/>
      <c r="F27" s="73"/>
      <c r="G27" s="73"/>
      <c r="H27" s="15"/>
    </row>
    <row r="28" spans="1:9" ht="41.25" customHeight="1" x14ac:dyDescent="0.25">
      <c r="A28" s="15"/>
      <c r="B28" s="15"/>
      <c r="C28" s="68"/>
      <c r="D28" s="72"/>
      <c r="E28" s="73"/>
      <c r="F28" s="73"/>
      <c r="G28" s="73"/>
      <c r="H28" s="15"/>
    </row>
    <row r="29" spans="1:9" ht="41.25" customHeight="1" x14ac:dyDescent="0.25">
      <c r="A29" s="15"/>
      <c r="B29" s="15"/>
      <c r="C29" s="72"/>
      <c r="D29" s="72"/>
      <c r="E29" s="73"/>
      <c r="F29" s="73"/>
      <c r="G29" s="73"/>
      <c r="H29" s="15"/>
    </row>
    <row r="30" spans="1:9" ht="41.25" customHeight="1" x14ac:dyDescent="0.25">
      <c r="C30" s="72"/>
    </row>
  </sheetData>
  <autoFilter ref="A1:G19"/>
  <hyperlinks>
    <hyperlink ref="H2" r:id="rId1"/>
    <hyperlink ref="H3" r:id="rId2"/>
  </hyperlinks>
  <pageMargins left="0.15748031496062992" right="0.15748031496062992" top="0.74803149606299213" bottom="0.74803149606299213" header="0.31496062992125984" footer="0.31496062992125984"/>
  <pageSetup paperSize="9" scale="7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A6" sqref="A6"/>
    </sheetView>
  </sheetViews>
  <sheetFormatPr defaultRowHeight="27.75" customHeight="1" x14ac:dyDescent="0.25"/>
  <cols>
    <col min="1" max="1" width="61.42578125" customWidth="1"/>
    <col min="2" max="2" width="17" customWidth="1"/>
    <col min="3" max="3" width="15.28515625" customWidth="1"/>
    <col min="4" max="4" width="27.7109375" customWidth="1"/>
    <col min="5" max="5" width="29.42578125" customWidth="1"/>
    <col min="6" max="6" width="29.140625" customWidth="1"/>
    <col min="7" max="7" width="41" customWidth="1"/>
    <col min="8" max="8" width="34.5703125" customWidth="1"/>
    <col min="9" max="9" width="36.5703125" customWidth="1"/>
  </cols>
  <sheetData>
    <row r="1" spans="1:12" ht="58.5" customHeight="1" x14ac:dyDescent="0.3">
      <c r="A1" s="7" t="s">
        <v>0</v>
      </c>
      <c r="B1" s="7" t="s">
        <v>28</v>
      </c>
      <c r="C1" s="3" t="s">
        <v>1</v>
      </c>
      <c r="D1" s="3" t="s">
        <v>48</v>
      </c>
      <c r="E1" s="3" t="s">
        <v>9</v>
      </c>
      <c r="F1" s="3" t="s">
        <v>8</v>
      </c>
      <c r="G1" s="3" t="s">
        <v>11</v>
      </c>
      <c r="H1" s="3" t="s">
        <v>7</v>
      </c>
      <c r="I1" s="1"/>
      <c r="J1" s="1"/>
      <c r="K1" s="2"/>
      <c r="L1" s="2"/>
    </row>
    <row r="2" spans="1:12" ht="27.75" customHeight="1" x14ac:dyDescent="0.3">
      <c r="A2" s="14" t="s">
        <v>26</v>
      </c>
      <c r="B2" s="22"/>
      <c r="C2" s="18"/>
      <c r="D2" s="21"/>
      <c r="E2" s="12"/>
      <c r="F2" s="12"/>
      <c r="G2" s="12"/>
      <c r="H2" s="10"/>
      <c r="I2" s="11"/>
    </row>
    <row r="3" spans="1:12" ht="27.75" customHeight="1" x14ac:dyDescent="0.3">
      <c r="A3" s="23" t="s">
        <v>27</v>
      </c>
      <c r="B3" s="23"/>
      <c r="C3" s="24">
        <v>42420</v>
      </c>
      <c r="D3" s="25">
        <v>42426</v>
      </c>
      <c r="E3" s="26" t="s">
        <v>39</v>
      </c>
      <c r="F3" s="26" t="s">
        <v>40</v>
      </c>
      <c r="G3" s="26" t="s">
        <v>42</v>
      </c>
      <c r="H3" s="27" t="s">
        <v>41</v>
      </c>
      <c r="I3" s="11"/>
    </row>
    <row r="4" spans="1:12" ht="36" customHeight="1" x14ac:dyDescent="0.3">
      <c r="A4" s="17" t="s">
        <v>43</v>
      </c>
      <c r="B4" s="16"/>
      <c r="C4" s="18">
        <v>42420</v>
      </c>
      <c r="D4" s="20" t="s">
        <v>50</v>
      </c>
      <c r="E4" s="9" t="s">
        <v>44</v>
      </c>
      <c r="F4" s="9" t="s">
        <v>46</v>
      </c>
      <c r="G4" s="9"/>
      <c r="H4" s="13" t="s">
        <v>45</v>
      </c>
      <c r="I4" s="11"/>
    </row>
    <row r="5" spans="1:12" ht="27.75" customHeight="1" x14ac:dyDescent="0.3">
      <c r="A5" s="16"/>
      <c r="B5" s="16"/>
      <c r="C5" s="19"/>
      <c r="D5" s="3"/>
      <c r="E5" s="9"/>
      <c r="F5" s="9"/>
      <c r="G5" s="9"/>
      <c r="H5" s="10"/>
      <c r="I5" s="11"/>
    </row>
    <row r="6" spans="1:12" ht="27.75" customHeight="1" x14ac:dyDescent="0.3">
      <c r="A6" s="16"/>
      <c r="B6" s="16"/>
      <c r="C6" s="19"/>
      <c r="D6" s="3"/>
      <c r="E6" s="9"/>
      <c r="F6" s="9"/>
      <c r="G6" s="9"/>
      <c r="H6" s="10"/>
      <c r="I6" s="11"/>
    </row>
    <row r="7" spans="1:12" ht="27.75" customHeight="1" x14ac:dyDescent="0.3">
      <c r="A7" s="8" t="s">
        <v>49</v>
      </c>
      <c r="B7" s="16"/>
      <c r="C7" s="19"/>
      <c r="D7" s="5"/>
      <c r="E7" s="6"/>
      <c r="F7" s="6"/>
      <c r="G7" s="6"/>
      <c r="H7" s="4"/>
    </row>
    <row r="8" spans="1:12" ht="27.75" customHeight="1" x14ac:dyDescent="0.3">
      <c r="A8" s="17" t="s">
        <v>51</v>
      </c>
      <c r="B8" s="15"/>
      <c r="C8" s="19"/>
      <c r="D8" s="5"/>
      <c r="E8" s="6"/>
      <c r="F8" s="6"/>
      <c r="G8" s="6"/>
      <c r="H8" s="4"/>
    </row>
    <row r="9" spans="1:12" ht="27.75" customHeight="1" x14ac:dyDescent="0.25">
      <c r="A9" s="4"/>
      <c r="B9" s="4"/>
      <c r="C9" s="19"/>
      <c r="D9" s="5"/>
      <c r="E9" s="6"/>
      <c r="F9" s="6"/>
      <c r="G9" s="6"/>
      <c r="H9" s="4"/>
    </row>
    <row r="10" spans="1:12" ht="27.75" customHeight="1" x14ac:dyDescent="0.3">
      <c r="A10" s="29"/>
      <c r="B10" s="4"/>
      <c r="C10" s="19"/>
      <c r="D10" s="5"/>
      <c r="E10" s="6"/>
      <c r="F10" s="6"/>
      <c r="G10" s="6"/>
      <c r="H10" s="4"/>
    </row>
    <row r="11" spans="1:12" ht="30" customHeight="1" x14ac:dyDescent="0.3">
      <c r="A11" s="8" t="s">
        <v>52</v>
      </c>
      <c r="B11" s="4"/>
      <c r="C11" s="19"/>
      <c r="D11" s="5"/>
      <c r="E11" s="28"/>
      <c r="F11" s="9"/>
      <c r="G11" s="6"/>
      <c r="H11" s="4"/>
    </row>
    <row r="12" spans="1:12" ht="27.75" customHeight="1" x14ac:dyDescent="0.3">
      <c r="A12" s="17" t="s">
        <v>56</v>
      </c>
      <c r="B12" s="4"/>
      <c r="C12" s="19"/>
      <c r="D12" s="5"/>
      <c r="E12" s="28" t="s">
        <v>54</v>
      </c>
      <c r="F12" s="9" t="s">
        <v>55</v>
      </c>
      <c r="G12" s="6"/>
      <c r="H12" s="13" t="s">
        <v>53</v>
      </c>
    </row>
    <row r="13" spans="1:12" ht="27.75" customHeight="1" x14ac:dyDescent="0.25">
      <c r="A13" s="4"/>
      <c r="B13" s="4"/>
      <c r="C13" s="19"/>
      <c r="D13" s="5"/>
      <c r="E13" s="6"/>
      <c r="F13" s="6"/>
      <c r="G13" s="6"/>
      <c r="H13" s="4"/>
    </row>
    <row r="14" spans="1:12" ht="27.75" customHeight="1" x14ac:dyDescent="0.25">
      <c r="A14" s="4"/>
      <c r="B14" s="4"/>
      <c r="C14" s="19"/>
      <c r="D14" s="5"/>
      <c r="E14" s="6"/>
      <c r="F14" s="6"/>
      <c r="G14" s="6"/>
      <c r="H14" s="4"/>
    </row>
    <row r="15" spans="1:12" ht="27.75" customHeight="1" x14ac:dyDescent="0.25">
      <c r="A15" s="4"/>
      <c r="B15" s="4"/>
      <c r="C15" s="19"/>
      <c r="D15" s="5"/>
      <c r="E15" s="6"/>
      <c r="F15" s="6"/>
      <c r="G15" s="6"/>
      <c r="H15" s="4"/>
    </row>
    <row r="16" spans="1:12" ht="27.75" customHeight="1" x14ac:dyDescent="0.25">
      <c r="A16" s="4"/>
      <c r="B16" s="4"/>
      <c r="C16" s="5"/>
      <c r="D16" s="5"/>
      <c r="E16" s="6"/>
      <c r="F16" s="6"/>
      <c r="G16" s="6"/>
      <c r="H16" s="4"/>
    </row>
    <row r="17" spans="1:8" ht="27.75" customHeight="1" x14ac:dyDescent="0.25">
      <c r="A17" s="4"/>
      <c r="B17" s="4"/>
      <c r="C17" s="5"/>
      <c r="D17" s="5"/>
      <c r="E17" s="6"/>
      <c r="F17" s="6"/>
      <c r="G17" s="6"/>
      <c r="H17" s="4"/>
    </row>
  </sheetData>
  <autoFilter ref="A1:G7"/>
  <hyperlinks>
    <hyperlink ref="H3" r:id="rId1"/>
    <hyperlink ref="H4" r:id="rId2"/>
    <hyperlink ref="H12" r:id="rId3"/>
  </hyperlinks>
  <pageMargins left="0.15748031496062992" right="0.15748031496062992" top="0.74803149606299213" bottom="0.74803149606299213" header="0.31496062992125984" footer="0.31496062992125984"/>
  <pageSetup paperSize="9" scale="7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песок</vt:lpstr>
      <vt:lpstr>СТ. БОЙ</vt:lpstr>
      <vt:lpstr>доломит</vt:lpstr>
      <vt:lpstr>песок!Область_печати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Павлов-Евдокимов Евгений Александрович</cp:lastModifiedBy>
  <cp:lastPrinted>2019-02-28T06:38:25Z</cp:lastPrinted>
  <dcterms:created xsi:type="dcterms:W3CDTF">2016-02-01T04:22:39Z</dcterms:created>
  <dcterms:modified xsi:type="dcterms:W3CDTF">2019-03-04T07:29:22Z</dcterms:modified>
</cp:coreProperties>
</file>